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<sst xmlns="http://schemas.openxmlformats.org/spreadsheetml/2006/main" count="582" uniqueCount="325">
  <si>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</si>
  <si>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</si>
  <si>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</si>
  <si>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</si>
  <si>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</si>
  <si>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</si>
  <si>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</si>
  <si>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</si>
  <si>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</si>
  <si>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</si>
  <si>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</si>
  <si>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</si>
  <si>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</si>
  <si>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</si>
  <si>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</si>
  <si>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</si>
  <si>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</si>
  <si>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</si>
  <si>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</si>
  <si>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</si>
  <si>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</si>
  <si>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</si>
  <si>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</si>
  <si>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</si>
  <si>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</si>
  <si>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</si>
  <si>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</si>
  <si>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</si>
  <si>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</si>
  <si>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</si>
  <si>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</si>
  <si>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</si>
  <si>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</si>
  <si>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</si>
  <si>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</si>
  <si>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</si>
  <si>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</si>
  <si>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</si>
  <si>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</si>
  <si>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</si>
  <si>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</si>
  <si>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</si>
  <si>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</si>
  <si>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</si>
  <si>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</si>
  <si>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</si>
  <si>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</si>
  <si>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</si>
  <si>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</si>
  <si>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</si>
  <si>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</si>
  <si>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</si>
  <si>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</si>
  <si>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</si>
  <si>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</si>
  <si>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</si>
  <si>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</si>
  <si>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</si>
  <si>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</si>
  <si>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</si>
  <si>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</si>
  <si>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</si>
  <si>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</si>
  <si>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</si>
  <si>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</si>
  <si>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</si>
  <si>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</si>
  <si>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</si>
  <si>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</si>
  <si>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</si>
  <si>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</si>
  <si>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</si>
  <si>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</si>
  <si>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</si>
  <si>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</si>
  <si>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</si>
  <si>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</si>
  <si>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</si>
  <si>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</si>
  <si>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</si>
  <si>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</si>
  <si>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</si>
  <si>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</si>
  <si>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</si>
  <si>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</si>
  <si>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</si>
  <si>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</si>
  <si>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</si>
  <si>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</si>
  <si>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</si>
  <si>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</si>
  <si>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</si>
  <si>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</si>
  <si>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</si>
  <si>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</si>
  <si>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</si>
  <si>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</si>
  <si>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</si>
  <si>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</si>
  <si>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</si>
  <si>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</si>
  <si>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</si>
  <si>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</si>
  <si>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</si>
  <si>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</si>
  <si>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</si>
  <si>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</si>
  <si>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</si>
  <si>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</si>
  <si>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</si>
  <si>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</si>
  <si>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</si>
  <si>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</si>
  <si>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</si>
  <si>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</si>
  <si>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</si>
  <si>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</si>
  <si>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</si>
  <si>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</si>
  <si>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</si>
  <si>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</si>
  <si>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</si>
  <si>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</si>
  <si>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</si>
  <si>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</si>
  <si>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</si>
  <si>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</si>
  <si>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</si>
  <si>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</si>
  <si>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</si>
  <si>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</si>
  <si>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</si>
  <si>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</si>
  <si>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</si>
  <si>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</si>
  <si>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</si>
  <si>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</si>
  <si>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</si>
  <si>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</si>
  <si>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</si>
  <si>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</si>
  <si>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</si>
  <si>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</si>
  <si>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</si>
  <si>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</si>
  <si>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</si>
  <si>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</si>
  <si>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</si>
  <si>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</si>
  <si>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</si>
  <si>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</si>
  <si>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</si>
  <si>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</si>
  <si>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</si>
  <si>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</si>
  <si>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</si>
  <si>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</si>
  <si>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</si>
  <si>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</si>
  <si>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</si>
  <si>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</si>
  <si>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</si>
  <si>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</si>
  <si>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</si>
  <si>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</si>
  <si>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</si>
  <si>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</si>
  <si>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</si>
  <si>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</si>
  <si>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</si>
  <si>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</si>
  <si>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</si>
  <si>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</si>
  <si>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</si>
  <si>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</si>
  <si>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</si>
  <si>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</si>
  <si>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</si>
  <si>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</si>
  <si>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</si>
  <si>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</si>
  <si>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</si>
  <si>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</si>
  <si>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</si>
  <si>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</si>
  <si>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</si>
  <si>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</si>
  <si>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</si>
  <si>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</si>
  <si>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</si>
  <si>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</si>
  <si>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</si>
  <si>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</si>
  <si>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</si>
  <si>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</si>
  <si>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</si>
  <si>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</si>
  <si>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</si>
  <si>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</si>
  <si>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</si>
  <si>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</si>
  <si>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</si>
  <si>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</si>
  <si>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</si>
  <si>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</si>
  <si>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</si>
  <si>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</si>
  <si>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</si>
  <si>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</si>
  <si>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</si>
  <si>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</si>
  <si>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</si>
  <si>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</si>
  <si>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</si>
  <si>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kiranmudiam</t>
  </si>
  <si>
    <t>asha</t>
  </si>
  <si>
    <t>marshmclennan</t>
  </si>
  <si>
    <t>Retweet</t>
  </si>
  <si>
    <t>MentionsInRetweet</t>
  </si>
  <si>
    <t>RT @asha: A4: It part of the ESG commitment of companies and governments to take collective action to rebuild a more equitable global econo…</t>
  </si>
  <si>
    <t>A4: It part of the ESG commitment of companies and governments to take collective action to rebuild a more equitable global economy. Let us build Digital Bridges to tackle the growing divide. #MMChat #Risks22 https://t.co/3PInXsC4Zu</t>
  </si>
  <si>
    <t>twitter.com</t>
  </si>
  <si>
    <t>mmchat risks22</t>
  </si>
  <si>
    <t>14:35:31</t>
  </si>
  <si>
    <t>14:29:28</t>
  </si>
  <si>
    <t>15:12:28</t>
  </si>
  <si>
    <t>1483810356229292035</t>
  </si>
  <si>
    <t>1483808833214586885</t>
  </si>
  <si>
    <t>1483819654472777734</t>
  </si>
  <si>
    <t/>
  </si>
  <si>
    <t>en</t>
  </si>
  <si>
    <t>1483807975009669123</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</si>
  <si>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</si>
  <si>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</si>
  <si>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</si>
  <si>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</si>
  <si>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</si>
  <si>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</si>
  <si>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</si>
  <si>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</si>
  <si>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</si>
  <si>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</si>
  <si>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</si>
  <si>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</si>
  <si>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</si>
  <si>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</si>
  <si>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</si>
  <si>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</si>
  <si>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</si>
  <si>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</si>
  <si>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</si>
  <si>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</si>
  <si>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</si>
  <si>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</si>
  <si>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</si>
  <si>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</si>
  <si>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Asha Vellaikal</t>
  </si>
  <si>
    <t>Marsh McLennan</t>
  </si>
  <si>
    <t>Dr. Kiran Mudiam_xD83D__xDE4F_ | mudiam.eth</t>
  </si>
  <si>
    <t>735213</t>
  </si>
  <si>
    <t>2904112697</t>
  </si>
  <si>
    <t>17970051</t>
  </si>
  <si>
    <t>Building Digital Labs @MarshGlobal . Ex- @Orange, @Orange_sv, @HRLLaboratories.  Further past - @IITBombay, @usc . Views are my own.</t>
  </si>
  <si>
    <t>Marsh McLennan (NYSE: MMC) brings together 81,000 experts in risk, strategy and people across @MarshGlobal, @GuyCarpenter, @Mercer, and @OliverWyman.</t>
  </si>
  <si>
    <t>Dr. Kiran Mudiam works @MarshGlobal Tweets are his own. Co-founder of #phxmobi https://t.co/9VfbQIeGlM</t>
  </si>
  <si>
    <t>Bay Area, CA</t>
  </si>
  <si>
    <t>Worldwide</t>
  </si>
  <si>
    <t>Phoenix, AZ</t>
  </si>
  <si>
    <t>Open Twitter Page for This Person</t>
  </si>
  <si>
    <t>asha
A4: It part of the ESG commitment
of companies and governments to
take collective action to rebuild
a more equitable global economy.
Let us build Digital Bridges to
tackle the growing divide. #MMChat
#Risks22 https://t.co/3PInXsC4Zu</t>
  </si>
  <si>
    <t>marshmclennan
RT @asha: A4: It part of the ESG
commitment of companies and governments
to take collective action to rebuild
a more equitable global econo…</t>
  </si>
  <si>
    <t>kiranmudiam
RT @asha: A4: It part of the ESG
commitment of companies and governments
to take collective action to rebuild
a more equitable global econo…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</si>
  <si>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</si>
  <si>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</si>
  <si>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</si>
  <si>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</si>
  <si>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</si>
  <si>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</si>
  <si>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</si>
  <si>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</si>
  <si>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</si>
  <si>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</si>
  <si>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</si>
  <si>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</si>
  <si>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</si>
  <si>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</si>
  <si>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</si>
  <si>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</si>
  <si>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</si>
  <si>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</si>
  <si>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</si>
  <si>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</si>
  <si>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</si>
  <si>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</si>
  <si>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</si>
  <si>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</si>
  <si>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</si>
  <si>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</si>
  <si>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</si>
  <si>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</si>
  <si>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</si>
  <si>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</si>
  <si>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</si>
  <si>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</si>
  <si>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</si>
  <si>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</si>
  <si>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</si>
  <si>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</si>
  <si>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</si>
  <si>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</si>
  <si>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</si>
  <si>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</si>
  <si>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</si>
  <si>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</si>
  <si>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</si>
  <si>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</si>
  <si>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https://twitter.com/MarshMcLennan/status/1483807975009669123</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</si>
  <si>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</si>
  <si>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</si>
  <si>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</si>
  <si>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</si>
  <si>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</si>
  <si>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</si>
  <si>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GraphSource░GraphServerTwitterSearch▓GraphTerm░#mmchat▓ImportDescription░The graph represents a network of 3 Twitter users whose tweets in the requested range contained "#mmchat", or who were replied to or mentioned in those tweets.  The network was obtained from the NodeXL Graph Server on Thursday, 20 January 2022 at 13:42 UTC.
The requested start date was Thursday, 20 January 2022 at 01:01 UTC and the maximum number of days (going backward) was 14.
The maximum number of tweets collected was 7,500.
The tweets in the network were tweeted over the 0-minute period from Wednesday, 19 January 2022 at 14:29 UTC to Wednesday, 19 January 2022 at 14:29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</si>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</sst>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38067"/>
        <c:axId val="19007148"/>
      </c:barChart>
      <c:catAx>
        <c:axId val="31938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07148"/>
        <c:crosses val="autoZero"/>
        <c:auto val="1"/>
        <c:lblOffset val="100"/>
        <c:noMultiLvlLbl val="0"/>
      </c:catAx>
      <c:valAx>
        <c:axId val="19007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8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1/19/2022 14:29</c:v>
                </c:pt>
                <c:pt idx="1">
                  <c:v>1/19/2022 14:35</c:v>
                </c:pt>
                <c:pt idx="2">
                  <c:v>1/19/2022 15:12</c:v>
                </c:pt>
              </c:strCache>
            </c:strRef>
          </c:cat>
          <c:val>
            <c:numRef>
              <c:f>'Time Series'!$B$26:$B$29</c:f>
              <c:numCache>
                <c:formatCode>General</c:formatCode>
                <c:ptCount val="3"/>
                <c:pt idx="0">
                  <c:v>1</c:v>
                </c:pt>
                <c:pt idx="1">
                  <c:v>2</c:v>
                </c:pt>
                <c:pt idx="2">
                  <c:v>2</c:v>
                </c:pt>
              </c:numCache>
            </c:numRef>
          </c:val>
        </c:ser>
        <c:axId val="27603037"/>
        <c:axId val="47100742"/>
      </c:barChart>
      <c:catAx>
        <c:axId val="27603037"/>
        <c:scaling>
          <c:orientation val="minMax"/>
        </c:scaling>
        <c:axPos val="b"/>
        <c:delete val="0"/>
        <c:numFmt formatCode="General" sourceLinked="1"/>
        <c:majorTickMark val="out"/>
        <c:minorTickMark val="none"/>
        <c:tickLblPos val="nextTo"/>
        <c:crossAx val="47100742"/>
        <c:crosses val="autoZero"/>
        <c:auto val="1"/>
        <c:lblOffset val="100"/>
        <c:noMultiLvlLbl val="0"/>
      </c:catAx>
      <c:valAx>
        <c:axId val="47100742"/>
        <c:scaling>
          <c:orientation val="minMax"/>
        </c:scaling>
        <c:axPos val="l"/>
        <c:majorGridlines/>
        <c:delete val="0"/>
        <c:numFmt formatCode="General" sourceLinked="1"/>
        <c:majorTickMark val="out"/>
        <c:minorTickMark val="none"/>
        <c:tickLblPos val="nextTo"/>
        <c:crossAx val="276030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46605"/>
        <c:axId val="63183990"/>
      </c:barChart>
      <c:catAx>
        <c:axId val="36846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83990"/>
        <c:crosses val="autoZero"/>
        <c:auto val="1"/>
        <c:lblOffset val="100"/>
        <c:noMultiLvlLbl val="0"/>
      </c:catAx>
      <c:valAx>
        <c:axId val="6318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6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84999"/>
        <c:axId val="17629536"/>
      </c:barChart>
      <c:catAx>
        <c:axId val="317849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29536"/>
        <c:crosses val="autoZero"/>
        <c:auto val="1"/>
        <c:lblOffset val="100"/>
        <c:noMultiLvlLbl val="0"/>
      </c:catAx>
      <c:valAx>
        <c:axId val="1762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4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448097"/>
        <c:axId val="18706282"/>
      </c:barChart>
      <c:catAx>
        <c:axId val="24448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06282"/>
        <c:crosses val="autoZero"/>
        <c:auto val="1"/>
        <c:lblOffset val="100"/>
        <c:noMultiLvlLbl val="0"/>
      </c:catAx>
      <c:valAx>
        <c:axId val="18706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38811"/>
        <c:axId val="38813844"/>
      </c:barChart>
      <c:catAx>
        <c:axId val="34138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13844"/>
        <c:crosses val="autoZero"/>
        <c:auto val="1"/>
        <c:lblOffset val="100"/>
        <c:noMultiLvlLbl val="0"/>
      </c:catAx>
      <c:valAx>
        <c:axId val="38813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3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80277"/>
        <c:axId val="56913630"/>
      </c:barChart>
      <c:catAx>
        <c:axId val="13780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13630"/>
        <c:crosses val="autoZero"/>
        <c:auto val="1"/>
        <c:lblOffset val="100"/>
        <c:noMultiLvlLbl val="0"/>
      </c:catAx>
      <c:valAx>
        <c:axId val="56913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460623"/>
        <c:axId val="46601288"/>
      </c:barChart>
      <c:catAx>
        <c:axId val="42460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01288"/>
        <c:crosses val="autoZero"/>
        <c:auto val="1"/>
        <c:lblOffset val="100"/>
        <c:noMultiLvlLbl val="0"/>
      </c:catAx>
      <c:valAx>
        <c:axId val="46601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58409"/>
        <c:axId val="16607954"/>
      </c:barChart>
      <c:catAx>
        <c:axId val="167584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07954"/>
        <c:crosses val="autoZero"/>
        <c:auto val="1"/>
        <c:lblOffset val="100"/>
        <c:noMultiLvlLbl val="0"/>
      </c:catAx>
      <c:valAx>
        <c:axId val="1660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58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253859"/>
        <c:axId val="3067004"/>
      </c:barChart>
      <c:catAx>
        <c:axId val="15253859"/>
        <c:scaling>
          <c:orientation val="minMax"/>
        </c:scaling>
        <c:axPos val="b"/>
        <c:delete val="1"/>
        <c:majorTickMark val="out"/>
        <c:minorTickMark val="none"/>
        <c:tickLblPos val="none"/>
        <c:crossAx val="3067004"/>
        <c:crosses val="autoZero"/>
        <c:auto val="1"/>
        <c:lblOffset val="100"/>
        <c:noMultiLvlLbl val="0"/>
      </c:catAx>
      <c:valAx>
        <c:axId val="3067004"/>
        <c:scaling>
          <c:orientation val="minMax"/>
        </c:scaling>
        <c:axPos val="l"/>
        <c:delete val="1"/>
        <c:majorTickMark val="out"/>
        <c:minorTickMark val="none"/>
        <c:tickLblPos val="none"/>
        <c:crossAx val="15253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mmchat risks22"/>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1-19T14:35:31.000"/>
        <d v="2022-01-19T14:29:28.000"/>
        <d v="2022-01-19T15:12: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kiranmudiam"/>
    <s v="asha"/>
    <m/>
    <m/>
    <m/>
    <m/>
    <m/>
    <m/>
    <m/>
    <m/>
    <s v="No"/>
    <n v="3"/>
    <m/>
    <m/>
    <x v="0"/>
    <d v="2022-01-19T14:35:31.000"/>
    <s v="RT @asha: A4: It part of the ESG commitment of companies and governments to take collective action to rebuild a more equitable global econo…"/>
    <m/>
    <m/>
    <x v="0"/>
    <m/>
    <s v="http://pbs.twimg.com/profile_images/651143265983459329/Zy1ZD4qK_normal.jpg"/>
    <x v="0"/>
    <d v="2022-01-19T00:00:00.000"/>
    <s v="14:35:31"/>
    <s v="https://twitter.com/#!/kiranmudiam/status/1483810356229292035"/>
    <m/>
    <m/>
    <s v="1483810356229292035"/>
    <m/>
    <b v="0"/>
    <n v="0"/>
    <s v=""/>
    <b v="1"/>
    <s v="en"/>
    <m/>
    <s v="1483807975009669123"/>
    <b v="0"/>
    <n v="2"/>
    <s v="1483808833214586885"/>
    <s v="TweetDeck"/>
    <b v="0"/>
    <s v="1483808833214586885"/>
    <s v="Tweet"/>
    <n v="0"/>
    <n v="0"/>
    <m/>
    <m/>
    <m/>
    <m/>
    <m/>
    <m/>
    <m/>
    <m/>
    <n v="1"/>
    <s v="1"/>
    <s v="1"/>
  </r>
  <r>
    <s v="kiranmudiam"/>
    <s v="asha"/>
    <m/>
    <m/>
    <m/>
    <m/>
    <m/>
    <m/>
    <m/>
    <m/>
    <s v="No"/>
    <n v="4"/>
    <m/>
    <m/>
    <x v="1"/>
    <d v="2022-01-19T14:35:31.000"/>
    <s v="RT @asha: A4: It part of the ESG commitment of companies and governments to take collective action to rebuild a more equitable global econo…"/>
    <m/>
    <m/>
    <x v="0"/>
    <m/>
    <s v="http://pbs.twimg.com/profile_images/651143265983459329/Zy1ZD4qK_normal.jpg"/>
    <x v="0"/>
    <d v="2022-01-19T00:00:00.000"/>
    <s v="14:35:31"/>
    <s v="https://twitter.com/#!/kiranmudiam/status/1483810356229292035"/>
    <m/>
    <m/>
    <s v="1483810356229292035"/>
    <m/>
    <b v="0"/>
    <n v="0"/>
    <s v=""/>
    <b v="1"/>
    <s v="en"/>
    <m/>
    <s v="1483807975009669123"/>
    <b v="0"/>
    <n v="2"/>
    <s v="1483808833214586885"/>
    <s v="TweetDeck"/>
    <b v="0"/>
    <s v="1483808833214586885"/>
    <s v="Tweet"/>
    <n v="0"/>
    <n v="0"/>
    <m/>
    <m/>
    <m/>
    <m/>
    <m/>
    <m/>
    <m/>
    <m/>
    <n v="1"/>
    <s v="1"/>
    <s v="1"/>
  </r>
  <r>
    <s v="asha"/>
    <s v="asha"/>
    <m/>
    <m/>
    <m/>
    <m/>
    <m/>
    <m/>
    <m/>
    <m/>
    <s v="No"/>
    <n v="5"/>
    <m/>
    <m/>
    <x v="2"/>
    <d v="2022-01-19T14:29:28.000"/>
    <s v="A4: It part of the ESG commitment of companies and governments to take collective action to rebuild a more equitable global economy. Let us build Digital Bridges to tackle the growing divide. #MMChat #Risks22 https://t.co/3PInXsC4Zu"/>
    <s v="https://twitter.com/MarshMcLennan/status/1483807975009669123"/>
    <s v="twitter.com"/>
    <x v="1"/>
    <m/>
    <s v="http://pbs.twimg.com/profile_images/647814889235353600/w55IqZ5D_normal.jpg"/>
    <x v="1"/>
    <d v="2022-01-19T00:00:00.000"/>
    <s v="14:29:28"/>
    <s v="https://twitter.com/#!/asha/status/1483808833214586885"/>
    <m/>
    <m/>
    <s v="1483808833214586885"/>
    <m/>
    <b v="0"/>
    <n v="4"/>
    <s v=""/>
    <b v="1"/>
    <s v="en"/>
    <m/>
    <s v="1483807975009669123"/>
    <b v="0"/>
    <n v="2"/>
    <s v=""/>
    <s v="Twitter Web App"/>
    <b v="0"/>
    <s v="1483808833214586885"/>
    <s v="Tweet"/>
    <n v="0"/>
    <n v="0"/>
    <m/>
    <m/>
    <m/>
    <m/>
    <m/>
    <m/>
    <m/>
    <m/>
    <n v="1"/>
    <s v="1"/>
    <s v="1"/>
  </r>
  <r>
    <s v="marshmclennan"/>
    <s v="asha"/>
    <m/>
    <m/>
    <m/>
    <m/>
    <m/>
    <m/>
    <m/>
    <m/>
    <s v="No"/>
    <n v="6"/>
    <m/>
    <m/>
    <x v="0"/>
    <d v="2022-01-19T15:12:28.000"/>
    <s v="RT @asha: A4: It part of the ESG commitment of companies and governments to take collective action to rebuild a more equitable global econo…"/>
    <m/>
    <m/>
    <x v="0"/>
    <m/>
    <s v="http://pbs.twimg.com/profile_images/1410544996583804928/NyJEfj2X_normal.jpg"/>
    <x v="2"/>
    <d v="2022-01-19T00:00:00.000"/>
    <s v="15:12:28"/>
    <s v="https://twitter.com/#!/marshmclennan/status/1483819654472777734"/>
    <m/>
    <m/>
    <s v="1483819654472777734"/>
    <m/>
    <b v="0"/>
    <n v="0"/>
    <s v=""/>
    <b v="1"/>
    <s v="en"/>
    <m/>
    <s v="1483807975009669123"/>
    <b v="0"/>
    <n v="2"/>
    <s v="1483808833214586885"/>
    <s v="Twitter Web App"/>
    <b v="0"/>
    <s v="1483808833214586885"/>
    <s v="Tweet"/>
    <n v="0"/>
    <n v="0"/>
    <m/>
    <m/>
    <m/>
    <m/>
    <m/>
    <m/>
    <m/>
    <m/>
    <n v="1"/>
    <s v="1"/>
    <s v="1"/>
  </r>
  <r>
    <s v="marshmclennan"/>
    <s v="asha"/>
    <m/>
    <m/>
    <m/>
    <m/>
    <m/>
    <m/>
    <m/>
    <m/>
    <s v="No"/>
    <n v="7"/>
    <m/>
    <m/>
    <x v="1"/>
    <d v="2022-01-19T15:12:28.000"/>
    <s v="RT @asha: A4: It part of the ESG commitment of companies and governments to take collective action to rebuild a more equitable global econo…"/>
    <m/>
    <m/>
    <x v="0"/>
    <m/>
    <s v="http://pbs.twimg.com/profile_images/1410544996583804928/NyJEfj2X_normal.jpg"/>
    <x v="2"/>
    <d v="2022-01-19T00:00:00.000"/>
    <s v="15:12:28"/>
    <s v="https://twitter.com/#!/marshmclennan/status/1483819654472777734"/>
    <m/>
    <m/>
    <s v="1483819654472777734"/>
    <m/>
    <b v="0"/>
    <n v="0"/>
    <s v=""/>
    <b v="1"/>
    <s v="en"/>
    <m/>
    <s v="1483807975009669123"/>
    <b v="0"/>
    <n v="2"/>
    <s v="1483808833214586885"/>
    <s v="Twitter Web App"/>
    <b v="0"/>
    <s v="1483808833214586885"/>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3" t="s">
        <v>214</v>
      </c>
      <c r="B3" s="83" t="s">
        <v>215</v>
      </c>
      <c r="C3" s="54" t="s">
        <v>320</v>
      </c>
      <c r="D3" s="55">
        <v>3</v>
      </c>
      <c r="E3" s="67" t="s">
        <v>132</v>
      </c>
      <c r="F3" s="56">
        <v>35</v>
      </c>
      <c r="G3" s="54"/>
      <c r="H3" s="58"/>
      <c r="I3" s="57"/>
      <c r="J3" s="57"/>
      <c r="K3" s="36" t="s">
        <v>65</v>
      </c>
      <c r="L3" s="63">
        <v>3</v>
      </c>
      <c r="M3" s="63"/>
      <c r="N3" s="64"/>
      <c r="O3" s="84" t="s">
        <v>218</v>
      </c>
      <c r="P3" s="86">
        <v>44580.60799768518</v>
      </c>
      <c r="Q3" s="84" t="s">
        <v>219</v>
      </c>
      <c r="R3" s="84"/>
      <c r="S3" s="84"/>
      <c r="T3" s="84"/>
      <c r="U3" s="84"/>
      <c r="V3" s="90" t="str">
        <f>HYPERLINK("http://pbs.twimg.com/profile_images/651143265983459329/Zy1ZD4qK_normal.jpg")</f>
        <v>http://pbs.twimg.com/profile_images/651143265983459329/Zy1ZD4qK_normal.jpg</v>
      </c>
      <c r="W3" s="86">
        <v>44580.60799768518</v>
      </c>
      <c r="X3" s="91">
        <v>44580</v>
      </c>
      <c r="Y3" s="93" t="s">
        <v>223</v>
      </c>
      <c r="Z3" s="90" t="str">
        <f>HYPERLINK("https://twitter.com/#!/kiranmudiam/status/1483810356229292035")</f>
        <v>https://twitter.com/#!/kiranmudiam/status/1483810356229292035</v>
      </c>
      <c r="AA3" s="84"/>
      <c r="AB3" s="84"/>
      <c r="AC3" s="93" t="s">
        <v>226</v>
      </c>
      <c r="AD3" s="84"/>
      <c r="AE3" s="84" t="b">
        <v>0</v>
      </c>
      <c r="AF3" s="84">
        <v>0</v>
      </c>
      <c r="AG3" s="93" t="s">
        <v>229</v>
      </c>
      <c r="AH3" s="84" t="b">
        <v>1</v>
      </c>
      <c r="AI3" s="84" t="s">
        <v>230</v>
      </c>
      <c r="AJ3" s="84"/>
      <c r="AK3" s="93" t="s">
        <v>231</v>
      </c>
      <c r="AL3" s="84" t="b">
        <v>0</v>
      </c>
      <c r="AM3" s="84">
        <v>2</v>
      </c>
      <c r="AN3" s="93" t="s">
        <v>227</v>
      </c>
      <c r="AO3" s="93" t="s">
        <v>232</v>
      </c>
      <c r="AP3" s="84" t="b">
        <v>0</v>
      </c>
      <c r="AQ3" s="93" t="s">
        <v>227</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320</v>
      </c>
      <c r="D4" s="55">
        <v>3</v>
      </c>
      <c r="E4" s="67" t="s">
        <v>132</v>
      </c>
      <c r="F4" s="56">
        <v>35</v>
      </c>
      <c r="G4" s="54"/>
      <c r="H4" s="58"/>
      <c r="I4" s="57"/>
      <c r="J4" s="57"/>
      <c r="K4" s="36" t="s">
        <v>65</v>
      </c>
      <c r="L4" s="82">
        <v>4</v>
      </c>
      <c r="M4" s="82"/>
      <c r="N4" s="64"/>
      <c r="O4" s="85" t="s">
        <v>217</v>
      </c>
      <c r="P4" s="87">
        <v>44580.60799768518</v>
      </c>
      <c r="Q4" s="85" t="s">
        <v>219</v>
      </c>
      <c r="R4" s="85"/>
      <c r="S4" s="85"/>
      <c r="T4" s="85"/>
      <c r="U4" s="85"/>
      <c r="V4" s="88" t="str">
        <f>HYPERLINK("http://pbs.twimg.com/profile_images/651143265983459329/Zy1ZD4qK_normal.jpg")</f>
        <v>http://pbs.twimg.com/profile_images/651143265983459329/Zy1ZD4qK_normal.jpg</v>
      </c>
      <c r="W4" s="87">
        <v>44580.60799768518</v>
      </c>
      <c r="X4" s="92">
        <v>44580</v>
      </c>
      <c r="Y4" s="89" t="s">
        <v>223</v>
      </c>
      <c r="Z4" s="88" t="str">
        <f>HYPERLINK("https://twitter.com/#!/kiranmudiam/status/1483810356229292035")</f>
        <v>https://twitter.com/#!/kiranmudiam/status/1483810356229292035</v>
      </c>
      <c r="AA4" s="85"/>
      <c r="AB4" s="85"/>
      <c r="AC4" s="89" t="s">
        <v>226</v>
      </c>
      <c r="AD4" s="85"/>
      <c r="AE4" s="85" t="b">
        <v>0</v>
      </c>
      <c r="AF4" s="85">
        <v>0</v>
      </c>
      <c r="AG4" s="89" t="s">
        <v>229</v>
      </c>
      <c r="AH4" s="85" t="b">
        <v>1</v>
      </c>
      <c r="AI4" s="85" t="s">
        <v>230</v>
      </c>
      <c r="AJ4" s="85"/>
      <c r="AK4" s="89" t="s">
        <v>231</v>
      </c>
      <c r="AL4" s="85" t="b">
        <v>0</v>
      </c>
      <c r="AM4" s="85">
        <v>2</v>
      </c>
      <c r="AN4" s="89" t="s">
        <v>227</v>
      </c>
      <c r="AO4" s="89" t="s">
        <v>232</v>
      </c>
      <c r="AP4" s="85" t="b">
        <v>0</v>
      </c>
      <c r="AQ4" s="89" t="s">
        <v>227</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320</v>
      </c>
      <c r="D5" s="55">
        <v>3</v>
      </c>
      <c r="E5" s="67" t="s">
        <v>132</v>
      </c>
      <c r="F5" s="56">
        <v>35</v>
      </c>
      <c r="G5" s="54"/>
      <c r="H5" s="58"/>
      <c r="I5" s="57"/>
      <c r="J5" s="57"/>
      <c r="K5" s="36" t="s">
        <v>65</v>
      </c>
      <c r="L5" s="82">
        <v>5</v>
      </c>
      <c r="M5" s="82"/>
      <c r="N5" s="64"/>
      <c r="O5" s="85" t="s">
        <v>176</v>
      </c>
      <c r="P5" s="87">
        <v>44580.603796296295</v>
      </c>
      <c r="Q5" s="85" t="s">
        <v>220</v>
      </c>
      <c r="R5" s="88" t="str">
        <f>HYPERLINK("https://twitter.com/MarshMcLennan/status/1483807975009669123")</f>
        <v>https://twitter.com/MarshMcLennan/status/1483807975009669123</v>
      </c>
      <c r="S5" s="85" t="s">
        <v>221</v>
      </c>
      <c r="T5" s="89" t="s">
        <v>222</v>
      </c>
      <c r="U5" s="85"/>
      <c r="V5" s="88" t="str">
        <f>HYPERLINK("http://pbs.twimg.com/profile_images/647814889235353600/w55IqZ5D_normal.jpg")</f>
        <v>http://pbs.twimg.com/profile_images/647814889235353600/w55IqZ5D_normal.jpg</v>
      </c>
      <c r="W5" s="87">
        <v>44580.603796296295</v>
      </c>
      <c r="X5" s="92">
        <v>44580</v>
      </c>
      <c r="Y5" s="89" t="s">
        <v>224</v>
      </c>
      <c r="Z5" s="88" t="str">
        <f>HYPERLINK("https://twitter.com/#!/asha/status/1483808833214586885")</f>
        <v>https://twitter.com/#!/asha/status/1483808833214586885</v>
      </c>
      <c r="AA5" s="85"/>
      <c r="AB5" s="85"/>
      <c r="AC5" s="89" t="s">
        <v>227</v>
      </c>
      <c r="AD5" s="85"/>
      <c r="AE5" s="85" t="b">
        <v>0</v>
      </c>
      <c r="AF5" s="85">
        <v>4</v>
      </c>
      <c r="AG5" s="89" t="s">
        <v>229</v>
      </c>
      <c r="AH5" s="85" t="b">
        <v>1</v>
      </c>
      <c r="AI5" s="85" t="s">
        <v>230</v>
      </c>
      <c r="AJ5" s="85"/>
      <c r="AK5" s="89" t="s">
        <v>231</v>
      </c>
      <c r="AL5" s="85" t="b">
        <v>0</v>
      </c>
      <c r="AM5" s="85">
        <v>2</v>
      </c>
      <c r="AN5" s="89" t="s">
        <v>229</v>
      </c>
      <c r="AO5" s="89" t="s">
        <v>233</v>
      </c>
      <c r="AP5" s="85" t="b">
        <v>0</v>
      </c>
      <c r="AQ5" s="89" t="s">
        <v>227</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216</v>
      </c>
      <c r="B6" s="83" t="s">
        <v>215</v>
      </c>
      <c r="C6" s="54" t="s">
        <v>320</v>
      </c>
      <c r="D6" s="55">
        <v>3</v>
      </c>
      <c r="E6" s="67" t="s">
        <v>132</v>
      </c>
      <c r="F6" s="56">
        <v>35</v>
      </c>
      <c r="G6" s="54"/>
      <c r="H6" s="58"/>
      <c r="I6" s="57"/>
      <c r="J6" s="57"/>
      <c r="K6" s="36" t="s">
        <v>65</v>
      </c>
      <c r="L6" s="82">
        <v>6</v>
      </c>
      <c r="M6" s="82"/>
      <c r="N6" s="64"/>
      <c r="O6" s="85" t="s">
        <v>218</v>
      </c>
      <c r="P6" s="87">
        <v>44580.63365740741</v>
      </c>
      <c r="Q6" s="85" t="s">
        <v>219</v>
      </c>
      <c r="R6" s="85"/>
      <c r="S6" s="85"/>
      <c r="T6" s="85"/>
      <c r="U6" s="85"/>
      <c r="V6" s="88" t="str">
        <f>HYPERLINK("http://pbs.twimg.com/profile_images/1410544996583804928/NyJEfj2X_normal.jpg")</f>
        <v>http://pbs.twimg.com/profile_images/1410544996583804928/NyJEfj2X_normal.jpg</v>
      </c>
      <c r="W6" s="87">
        <v>44580.63365740741</v>
      </c>
      <c r="X6" s="92">
        <v>44580</v>
      </c>
      <c r="Y6" s="89" t="s">
        <v>225</v>
      </c>
      <c r="Z6" s="88" t="str">
        <f>HYPERLINK("https://twitter.com/#!/marshmclennan/status/1483819654472777734")</f>
        <v>https://twitter.com/#!/marshmclennan/status/1483819654472777734</v>
      </c>
      <c r="AA6" s="85"/>
      <c r="AB6" s="85"/>
      <c r="AC6" s="89" t="s">
        <v>228</v>
      </c>
      <c r="AD6" s="85"/>
      <c r="AE6" s="85" t="b">
        <v>0</v>
      </c>
      <c r="AF6" s="85">
        <v>0</v>
      </c>
      <c r="AG6" s="89" t="s">
        <v>229</v>
      </c>
      <c r="AH6" s="85" t="b">
        <v>1</v>
      </c>
      <c r="AI6" s="85" t="s">
        <v>230</v>
      </c>
      <c r="AJ6" s="85"/>
      <c r="AK6" s="89" t="s">
        <v>231</v>
      </c>
      <c r="AL6" s="85" t="b">
        <v>0</v>
      </c>
      <c r="AM6" s="85">
        <v>2</v>
      </c>
      <c r="AN6" s="89" t="s">
        <v>227</v>
      </c>
      <c r="AO6" s="89" t="s">
        <v>233</v>
      </c>
      <c r="AP6" s="85" t="b">
        <v>0</v>
      </c>
      <c r="AQ6" s="89" t="s">
        <v>227</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216</v>
      </c>
      <c r="B7" s="83" t="s">
        <v>215</v>
      </c>
      <c r="C7" s="54" t="s">
        <v>320</v>
      </c>
      <c r="D7" s="55">
        <v>3</v>
      </c>
      <c r="E7" s="67" t="s">
        <v>132</v>
      </c>
      <c r="F7" s="56">
        <v>35</v>
      </c>
      <c r="G7" s="54"/>
      <c r="H7" s="58"/>
      <c r="I7" s="57"/>
      <c r="J7" s="57"/>
      <c r="K7" s="36" t="s">
        <v>65</v>
      </c>
      <c r="L7" s="82">
        <v>7</v>
      </c>
      <c r="M7" s="82"/>
      <c r="N7" s="64"/>
      <c r="O7" s="85" t="s">
        <v>217</v>
      </c>
      <c r="P7" s="87">
        <v>44580.63365740741</v>
      </c>
      <c r="Q7" s="85" t="s">
        <v>219</v>
      </c>
      <c r="R7" s="85"/>
      <c r="S7" s="85"/>
      <c r="T7" s="85"/>
      <c r="U7" s="85"/>
      <c r="V7" s="88" t="str">
        <f>HYPERLINK("http://pbs.twimg.com/profile_images/1410544996583804928/NyJEfj2X_normal.jpg")</f>
        <v>http://pbs.twimg.com/profile_images/1410544996583804928/NyJEfj2X_normal.jpg</v>
      </c>
      <c r="W7" s="87">
        <v>44580.63365740741</v>
      </c>
      <c r="X7" s="92">
        <v>44580</v>
      </c>
      <c r="Y7" s="89" t="s">
        <v>225</v>
      </c>
      <c r="Z7" s="88" t="str">
        <f>HYPERLINK("https://twitter.com/#!/marshmclennan/status/1483819654472777734")</f>
        <v>https://twitter.com/#!/marshmclennan/status/1483819654472777734</v>
      </c>
      <c r="AA7" s="85"/>
      <c r="AB7" s="85"/>
      <c r="AC7" s="89" t="s">
        <v>228</v>
      </c>
      <c r="AD7" s="85"/>
      <c r="AE7" s="85" t="b">
        <v>0</v>
      </c>
      <c r="AF7" s="85">
        <v>0</v>
      </c>
      <c r="AG7" s="89" t="s">
        <v>229</v>
      </c>
      <c r="AH7" s="85" t="b">
        <v>1</v>
      </c>
      <c r="AI7" s="85" t="s">
        <v>230</v>
      </c>
      <c r="AJ7" s="85"/>
      <c r="AK7" s="89" t="s">
        <v>231</v>
      </c>
      <c r="AL7" s="85" t="b">
        <v>0</v>
      </c>
      <c r="AM7" s="85">
        <v>2</v>
      </c>
      <c r="AN7" s="89" t="s">
        <v>227</v>
      </c>
      <c r="AO7" s="89" t="s">
        <v>233</v>
      </c>
      <c r="AP7" s="85" t="b">
        <v>0</v>
      </c>
      <c r="AQ7" s="89" t="s">
        <v>227</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312</v>
      </c>
      <c r="BB2" s="3"/>
      <c r="BC2" s="3"/>
    </row>
    <row r="3" spans="1:55" ht="15" customHeight="1">
      <c r="A3" s="50" t="s">
        <v>214</v>
      </c>
      <c r="B3" s="54"/>
      <c r="C3" s="54"/>
      <c r="D3" s="55"/>
      <c r="E3" s="56"/>
      <c r="F3" s="115" t="str">
        <f>HYPERLINK("http://pbs.twimg.com/profile_images/651143265983459329/Zy1ZD4qK_normal.jpg")</f>
        <v>http://pbs.twimg.com/profile_images/651143265983459329/Zy1ZD4qK_normal.jpg</v>
      </c>
      <c r="G3" s="54"/>
      <c r="H3" s="58" t="s">
        <v>214</v>
      </c>
      <c r="I3" s="57"/>
      <c r="J3" s="57"/>
      <c r="K3" s="117" t="s">
        <v>271</v>
      </c>
      <c r="L3" s="60"/>
      <c r="M3" s="61">
        <v>3371.62109375</v>
      </c>
      <c r="N3" s="61">
        <v>3387.819091796875</v>
      </c>
      <c r="O3" s="59"/>
      <c r="P3" s="62"/>
      <c r="Q3" s="62"/>
      <c r="R3" s="51"/>
      <c r="S3" s="51"/>
      <c r="T3" s="51"/>
      <c r="U3" s="51"/>
      <c r="V3" s="52"/>
      <c r="W3" s="52"/>
      <c r="X3" s="53"/>
      <c r="Y3" s="52"/>
      <c r="Z3" s="52"/>
      <c r="AA3" s="63">
        <v>3</v>
      </c>
      <c r="AB3" s="63"/>
      <c r="AC3" s="64"/>
      <c r="AD3" s="84" t="s">
        <v>258</v>
      </c>
      <c r="AE3" s="93" t="s">
        <v>261</v>
      </c>
      <c r="AF3" s="84">
        <v>1619</v>
      </c>
      <c r="AG3" s="84">
        <v>727</v>
      </c>
      <c r="AH3" s="84">
        <v>10889</v>
      </c>
      <c r="AI3" s="84">
        <v>29500</v>
      </c>
      <c r="AJ3" s="84"/>
      <c r="AK3" s="84" t="s">
        <v>264</v>
      </c>
      <c r="AL3" s="84" t="s">
        <v>267</v>
      </c>
      <c r="AM3" s="90" t="str">
        <f>HYPERLINK("https://t.co/2gCpIdbGzs")</f>
        <v>https://t.co/2gCpIdbGzs</v>
      </c>
      <c r="AN3" s="84"/>
      <c r="AO3" s="86">
        <v>39790.80403935185</v>
      </c>
      <c r="AP3" s="84"/>
      <c r="AQ3" s="84" t="b">
        <v>0</v>
      </c>
      <c r="AR3" s="84" t="b">
        <v>0</v>
      </c>
      <c r="AS3" s="84" t="b">
        <v>1</v>
      </c>
      <c r="AT3" s="84"/>
      <c r="AU3" s="84">
        <v>60</v>
      </c>
      <c r="AV3" s="90" t="str">
        <f>HYPERLINK("http://abs.twimg.com/images/themes/theme16/bg.gif")</f>
        <v>http://abs.twimg.com/images/themes/theme16/bg.gif</v>
      </c>
      <c r="AW3" s="84" t="b">
        <v>0</v>
      </c>
      <c r="AX3" s="84" t="s">
        <v>268</v>
      </c>
      <c r="AY3" s="90" t="str">
        <f>HYPERLINK("https://twitter.com/kiranmudiam")</f>
        <v>https://twitter.com/kiranmudiam</v>
      </c>
      <c r="AZ3" s="84" t="s">
        <v>66</v>
      </c>
      <c r="BA3" s="84" t="str">
        <f>REPLACE(INDEX(GroupVertices[Group],MATCH(Vertices[[#This Row],[Vertex]],GroupVertices[Vertex],0)),1,1,"")</f>
        <v>1</v>
      </c>
      <c r="BB3" s="3"/>
      <c r="BC3" s="3"/>
    </row>
    <row r="4" spans="1:58" ht="15">
      <c r="A4" s="14" t="s">
        <v>215</v>
      </c>
      <c r="B4" s="15"/>
      <c r="C4" s="15"/>
      <c r="D4" s="94"/>
      <c r="E4" s="80"/>
      <c r="F4" s="115" t="str">
        <f>HYPERLINK("http://pbs.twimg.com/profile_images/647814889235353600/w55IqZ5D_normal.jpg")</f>
        <v>http://pbs.twimg.com/profile_images/647814889235353600/w55IqZ5D_normal.jpg</v>
      </c>
      <c r="G4" s="15"/>
      <c r="H4" s="16" t="s">
        <v>215</v>
      </c>
      <c r="I4" s="68"/>
      <c r="J4" s="68"/>
      <c r="K4" s="117" t="s">
        <v>269</v>
      </c>
      <c r="L4" s="95"/>
      <c r="M4" s="96">
        <v>115.86326599121094</v>
      </c>
      <c r="N4" s="96">
        <v>164.4572296142578</v>
      </c>
      <c r="O4" s="78"/>
      <c r="P4" s="97"/>
      <c r="Q4" s="97"/>
      <c r="R4" s="98"/>
      <c r="S4" s="98"/>
      <c r="T4" s="98"/>
      <c r="U4" s="98"/>
      <c r="V4" s="53"/>
      <c r="W4" s="53"/>
      <c r="X4" s="53"/>
      <c r="Y4" s="53"/>
      <c r="Z4" s="52"/>
      <c r="AA4" s="81">
        <v>4</v>
      </c>
      <c r="AB4" s="81"/>
      <c r="AC4" s="99"/>
      <c r="AD4" s="84" t="s">
        <v>256</v>
      </c>
      <c r="AE4" s="93" t="s">
        <v>259</v>
      </c>
      <c r="AF4" s="84">
        <v>816</v>
      </c>
      <c r="AG4" s="84">
        <v>1254</v>
      </c>
      <c r="AH4" s="84">
        <v>194</v>
      </c>
      <c r="AI4" s="84">
        <v>299</v>
      </c>
      <c r="AJ4" s="84"/>
      <c r="AK4" s="84" t="s">
        <v>262</v>
      </c>
      <c r="AL4" s="84" t="s">
        <v>265</v>
      </c>
      <c r="AM4" s="90" t="str">
        <f>HYPERLINK("http://t.co/FBD0hus30n")</f>
        <v>http://t.co/FBD0hus30n</v>
      </c>
      <c r="AN4" s="84"/>
      <c r="AO4" s="86">
        <v>39113.031793981485</v>
      </c>
      <c r="AP4" s="90" t="str">
        <f>HYPERLINK("https://pbs.twimg.com/profile_banners/735213/1611526116")</f>
        <v>https://pbs.twimg.com/profile_banners/735213/1611526116</v>
      </c>
      <c r="AQ4" s="84" t="b">
        <v>0</v>
      </c>
      <c r="AR4" s="84" t="b">
        <v>0</v>
      </c>
      <c r="AS4" s="84" t="b">
        <v>0</v>
      </c>
      <c r="AT4" s="84"/>
      <c r="AU4" s="84">
        <v>41</v>
      </c>
      <c r="AV4" s="90" t="str">
        <f>HYPERLINK("http://abs.twimg.com/images/themes/theme3/bg.gif")</f>
        <v>http://abs.twimg.com/images/themes/theme3/bg.gif</v>
      </c>
      <c r="AW4" s="84" t="b">
        <v>0</v>
      </c>
      <c r="AX4" s="84" t="s">
        <v>268</v>
      </c>
      <c r="AY4" s="90" t="str">
        <f>HYPERLINK("https://twitter.com/asha")</f>
        <v>https://twitter.com/asha</v>
      </c>
      <c r="AZ4" s="84" t="s">
        <v>66</v>
      </c>
      <c r="BA4" s="84" t="str">
        <f>REPLACE(INDEX(GroupVertices[Group],MATCH(Vertices[[#This Row],[Vertex]],GroupVertices[Vertex],0)),1,1,"")</f>
        <v>1</v>
      </c>
      <c r="BB4" s="2"/>
      <c r="BC4" s="3"/>
      <c r="BD4" s="3"/>
      <c r="BE4" s="3"/>
      <c r="BF4" s="3"/>
    </row>
    <row r="5" spans="1:58" ht="15">
      <c r="A5" s="100" t="s">
        <v>216</v>
      </c>
      <c r="B5" s="101"/>
      <c r="C5" s="101"/>
      <c r="D5" s="102"/>
      <c r="E5" s="103"/>
      <c r="F5" s="116" t="str">
        <f>HYPERLINK("http://pbs.twimg.com/profile_images/1410544996583804928/NyJEfj2X_normal.jpg")</f>
        <v>http://pbs.twimg.com/profile_images/1410544996583804928/NyJEfj2X_normal.jpg</v>
      </c>
      <c r="G5" s="101"/>
      <c r="H5" s="104" t="s">
        <v>216</v>
      </c>
      <c r="I5" s="105"/>
      <c r="J5" s="105"/>
      <c r="K5" s="118" t="s">
        <v>270</v>
      </c>
      <c r="L5" s="106"/>
      <c r="M5" s="107">
        <v>9883.13671875</v>
      </c>
      <c r="N5" s="107">
        <v>9834.54296875</v>
      </c>
      <c r="O5" s="108"/>
      <c r="P5" s="109"/>
      <c r="Q5" s="109"/>
      <c r="R5" s="110"/>
      <c r="S5" s="110"/>
      <c r="T5" s="110"/>
      <c r="U5" s="110"/>
      <c r="V5" s="111"/>
      <c r="W5" s="111"/>
      <c r="X5" s="111"/>
      <c r="Y5" s="111"/>
      <c r="Z5" s="112"/>
      <c r="AA5" s="113">
        <v>5</v>
      </c>
      <c r="AB5" s="113"/>
      <c r="AC5" s="114"/>
      <c r="AD5" s="84" t="s">
        <v>257</v>
      </c>
      <c r="AE5" s="93" t="s">
        <v>260</v>
      </c>
      <c r="AF5" s="84">
        <v>2480</v>
      </c>
      <c r="AG5" s="84">
        <v>9018</v>
      </c>
      <c r="AH5" s="84">
        <v>20779</v>
      </c>
      <c r="AI5" s="84">
        <v>8932</v>
      </c>
      <c r="AJ5" s="84"/>
      <c r="AK5" s="84" t="s">
        <v>263</v>
      </c>
      <c r="AL5" s="84" t="s">
        <v>266</v>
      </c>
      <c r="AM5" s="90" t="str">
        <f>HYPERLINK("https://t.co/hJ3FB27uHg")</f>
        <v>https://t.co/hJ3FB27uHg</v>
      </c>
      <c r="AN5" s="84"/>
      <c r="AO5" s="86">
        <v>41976.77921296296</v>
      </c>
      <c r="AP5" s="90" t="str">
        <f>HYPERLINK("https://pbs.twimg.com/profile_banners/2904112697/1641895634")</f>
        <v>https://pbs.twimg.com/profile_banners/2904112697/1641895634</v>
      </c>
      <c r="AQ5" s="84" t="b">
        <v>1</v>
      </c>
      <c r="AR5" s="84" t="b">
        <v>0</v>
      </c>
      <c r="AS5" s="84" t="b">
        <v>0</v>
      </c>
      <c r="AT5" s="84"/>
      <c r="AU5" s="84">
        <v>447</v>
      </c>
      <c r="AV5" s="90" t="str">
        <f>HYPERLINK("http://abs.twimg.com/images/themes/theme1/bg.png")</f>
        <v>http://abs.twimg.com/images/themes/theme1/bg.png</v>
      </c>
      <c r="AW5" s="84" t="b">
        <v>1</v>
      </c>
      <c r="AX5" s="84" t="s">
        <v>268</v>
      </c>
      <c r="AY5" s="90" t="str">
        <f>HYPERLINK("https://twitter.com/marshmclennan")</f>
        <v>https://twitter.com/marshmclennan</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315</v>
      </c>
    </row>
    <row r="3" spans="1:25" ht="15">
      <c r="A3" s="83" t="s">
        <v>310</v>
      </c>
      <c r="B3" s="119" t="s">
        <v>311</v>
      </c>
      <c r="C3" s="119" t="s">
        <v>56</v>
      </c>
      <c r="D3" s="15"/>
      <c r="E3" s="15"/>
      <c r="F3" s="16" t="s">
        <v>310</v>
      </c>
      <c r="G3" s="78"/>
      <c r="H3" s="78"/>
      <c r="I3" s="65">
        <v>3</v>
      </c>
      <c r="J3" s="65"/>
      <c r="K3" s="51">
        <v>3</v>
      </c>
      <c r="L3" s="51">
        <v>1</v>
      </c>
      <c r="M3" s="51">
        <v>4</v>
      </c>
      <c r="N3" s="51">
        <v>5</v>
      </c>
      <c r="O3" s="51">
        <v>1</v>
      </c>
      <c r="P3" s="52">
        <v>0</v>
      </c>
      <c r="Q3" s="52">
        <v>0</v>
      </c>
      <c r="R3" s="51">
        <v>1</v>
      </c>
      <c r="S3" s="51">
        <v>0</v>
      </c>
      <c r="T3" s="51">
        <v>3</v>
      </c>
      <c r="U3" s="51">
        <v>5</v>
      </c>
      <c r="V3" s="51">
        <v>2</v>
      </c>
      <c r="W3" s="52">
        <v>0.888889</v>
      </c>
      <c r="X3" s="52">
        <v>0.3333333333333333</v>
      </c>
      <c r="Y3" s="84" t="s">
        <v>316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310</v>
      </c>
      <c r="B2" s="93" t="s">
        <v>216</v>
      </c>
      <c r="C2" s="84">
        <f>VLOOKUP(GroupVertices[[#This Row],[Vertex]],Vertices[],MATCH("ID",Vertices[[#Headers],[Vertex]:[Vertex Group]],0),FALSE)</f>
        <v>5</v>
      </c>
    </row>
    <row r="3" spans="1:3" ht="15">
      <c r="A3" s="85" t="s">
        <v>310</v>
      </c>
      <c r="B3" s="93" t="s">
        <v>215</v>
      </c>
      <c r="C3" s="84">
        <f>VLOOKUP(GroupVertices[[#This Row],[Vertex]],Vertices[],MATCH("ID",Vertices[[#Headers],[Vertex]:[Vertex Group]],0),FALSE)</f>
        <v>4</v>
      </c>
    </row>
    <row r="4" spans="1:3" ht="15">
      <c r="A4" s="85" t="s">
        <v>310</v>
      </c>
      <c r="B4" s="93" t="s">
        <v>214</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3" t="s">
        <v>214</v>
      </c>
      <c r="B3" s="83" t="s">
        <v>215</v>
      </c>
      <c r="C3" s="54"/>
      <c r="D3" s="55"/>
      <c r="E3" s="67"/>
      <c r="F3" s="56"/>
      <c r="G3" s="54"/>
      <c r="H3" s="58"/>
      <c r="I3" s="57"/>
      <c r="J3" s="57"/>
      <c r="K3" s="36" t="s">
        <v>65</v>
      </c>
      <c r="L3" s="63">
        <v>3</v>
      </c>
      <c r="M3" s="63"/>
      <c r="N3" s="64"/>
      <c r="O3" s="84" t="s">
        <v>218</v>
      </c>
      <c r="P3" s="86">
        <v>44580.60799768518</v>
      </c>
      <c r="Q3" s="84" t="s">
        <v>219</v>
      </c>
      <c r="R3" s="84"/>
      <c r="S3" s="84"/>
      <c r="T3" s="84"/>
      <c r="U3" s="84"/>
      <c r="V3" s="90" t="str">
        <f>HYPERLINK("http://pbs.twimg.com/profile_images/651143265983459329/Zy1ZD4qK_normal.jpg")</f>
        <v>http://pbs.twimg.com/profile_images/651143265983459329/Zy1ZD4qK_normal.jpg</v>
      </c>
      <c r="W3" s="86">
        <v>44580.60799768518</v>
      </c>
      <c r="X3" s="91">
        <v>44580</v>
      </c>
      <c r="Y3" s="93" t="s">
        <v>223</v>
      </c>
      <c r="Z3" s="90" t="str">
        <f>HYPERLINK("https://twitter.com/#!/kiranmudiam/status/1483810356229292035")</f>
        <v>https://twitter.com/#!/kiranmudiam/status/1483810356229292035</v>
      </c>
      <c r="AA3" s="84"/>
      <c r="AB3" s="84"/>
      <c r="AC3" s="93" t="s">
        <v>226</v>
      </c>
      <c r="AD3" s="84"/>
      <c r="AE3" s="84" t="b">
        <v>0</v>
      </c>
      <c r="AF3" s="84">
        <v>0</v>
      </c>
      <c r="AG3" s="93" t="s">
        <v>229</v>
      </c>
      <c r="AH3" s="84" t="b">
        <v>1</v>
      </c>
      <c r="AI3" s="84" t="s">
        <v>230</v>
      </c>
      <c r="AJ3" s="84"/>
      <c r="AK3" s="93" t="s">
        <v>231</v>
      </c>
      <c r="AL3" s="84" t="b">
        <v>0</v>
      </c>
      <c r="AM3" s="84">
        <v>2</v>
      </c>
      <c r="AN3" s="93" t="s">
        <v>227</v>
      </c>
      <c r="AO3" s="93" t="s">
        <v>232</v>
      </c>
      <c r="AP3" s="84" t="b">
        <v>0</v>
      </c>
      <c r="AQ3" s="93" t="s">
        <v>227</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217</v>
      </c>
      <c r="P4" s="87">
        <v>44580.60799768518</v>
      </c>
      <c r="Q4" s="85" t="s">
        <v>219</v>
      </c>
      <c r="R4" s="85"/>
      <c r="S4" s="85"/>
      <c r="T4" s="85"/>
      <c r="U4" s="85"/>
      <c r="V4" s="88" t="str">
        <f>HYPERLINK("http://pbs.twimg.com/profile_images/651143265983459329/Zy1ZD4qK_normal.jpg")</f>
        <v>http://pbs.twimg.com/profile_images/651143265983459329/Zy1ZD4qK_normal.jpg</v>
      </c>
      <c r="W4" s="87">
        <v>44580.60799768518</v>
      </c>
      <c r="X4" s="92">
        <v>44580</v>
      </c>
      <c r="Y4" s="89" t="s">
        <v>223</v>
      </c>
      <c r="Z4" s="88" t="str">
        <f>HYPERLINK("https://twitter.com/#!/kiranmudiam/status/1483810356229292035")</f>
        <v>https://twitter.com/#!/kiranmudiam/status/1483810356229292035</v>
      </c>
      <c r="AA4" s="85"/>
      <c r="AB4" s="85"/>
      <c r="AC4" s="89" t="s">
        <v>226</v>
      </c>
      <c r="AD4" s="85"/>
      <c r="AE4" s="85" t="b">
        <v>0</v>
      </c>
      <c r="AF4" s="85">
        <v>0</v>
      </c>
      <c r="AG4" s="89" t="s">
        <v>229</v>
      </c>
      <c r="AH4" s="85" t="b">
        <v>1</v>
      </c>
      <c r="AI4" s="85" t="s">
        <v>230</v>
      </c>
      <c r="AJ4" s="85"/>
      <c r="AK4" s="89" t="s">
        <v>231</v>
      </c>
      <c r="AL4" s="85" t="b">
        <v>0</v>
      </c>
      <c r="AM4" s="85">
        <v>2</v>
      </c>
      <c r="AN4" s="89" t="s">
        <v>227</v>
      </c>
      <c r="AO4" s="89" t="s">
        <v>232</v>
      </c>
      <c r="AP4" s="85" t="b">
        <v>0</v>
      </c>
      <c r="AQ4" s="89" t="s">
        <v>227</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44580.603796296295</v>
      </c>
      <c r="Q5" s="85" t="s">
        <v>220</v>
      </c>
      <c r="R5" s="88" t="str">
        <f>HYPERLINK("https://twitter.com/MarshMcLennan/status/1483807975009669123")</f>
        <v>https://twitter.com/MarshMcLennan/status/1483807975009669123</v>
      </c>
      <c r="S5" s="85" t="s">
        <v>221</v>
      </c>
      <c r="T5" s="89" t="s">
        <v>222</v>
      </c>
      <c r="U5" s="85"/>
      <c r="V5" s="88" t="str">
        <f>HYPERLINK("http://pbs.twimg.com/profile_images/647814889235353600/w55IqZ5D_normal.jpg")</f>
        <v>http://pbs.twimg.com/profile_images/647814889235353600/w55IqZ5D_normal.jpg</v>
      </c>
      <c r="W5" s="87">
        <v>44580.603796296295</v>
      </c>
      <c r="X5" s="92">
        <v>44580</v>
      </c>
      <c r="Y5" s="89" t="s">
        <v>224</v>
      </c>
      <c r="Z5" s="88" t="str">
        <f>HYPERLINK("https://twitter.com/#!/asha/status/1483808833214586885")</f>
        <v>https://twitter.com/#!/asha/status/1483808833214586885</v>
      </c>
      <c r="AA5" s="85"/>
      <c r="AB5" s="85"/>
      <c r="AC5" s="89" t="s">
        <v>227</v>
      </c>
      <c r="AD5" s="85"/>
      <c r="AE5" s="85" t="b">
        <v>0</v>
      </c>
      <c r="AF5" s="85">
        <v>4</v>
      </c>
      <c r="AG5" s="89" t="s">
        <v>229</v>
      </c>
      <c r="AH5" s="85" t="b">
        <v>1</v>
      </c>
      <c r="AI5" s="85" t="s">
        <v>230</v>
      </c>
      <c r="AJ5" s="85"/>
      <c r="AK5" s="89" t="s">
        <v>231</v>
      </c>
      <c r="AL5" s="85" t="b">
        <v>0</v>
      </c>
      <c r="AM5" s="85">
        <v>2</v>
      </c>
      <c r="AN5" s="89" t="s">
        <v>229</v>
      </c>
      <c r="AO5" s="89" t="s">
        <v>233</v>
      </c>
      <c r="AP5" s="85" t="b">
        <v>0</v>
      </c>
      <c r="AQ5" s="89" t="s">
        <v>227</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216</v>
      </c>
      <c r="B6" s="83" t="s">
        <v>215</v>
      </c>
      <c r="C6" s="54"/>
      <c r="D6" s="55"/>
      <c r="E6" s="67"/>
      <c r="F6" s="56"/>
      <c r="G6" s="54"/>
      <c r="H6" s="58"/>
      <c r="I6" s="57"/>
      <c r="J6" s="57"/>
      <c r="K6" s="36" t="s">
        <v>65</v>
      </c>
      <c r="L6" s="82">
        <v>6</v>
      </c>
      <c r="M6" s="82"/>
      <c r="N6" s="64"/>
      <c r="O6" s="85" t="s">
        <v>218</v>
      </c>
      <c r="P6" s="87">
        <v>44580.63365740741</v>
      </c>
      <c r="Q6" s="85" t="s">
        <v>219</v>
      </c>
      <c r="R6" s="85"/>
      <c r="S6" s="85"/>
      <c r="T6" s="85"/>
      <c r="U6" s="85"/>
      <c r="V6" s="88" t="str">
        <f>HYPERLINK("http://pbs.twimg.com/profile_images/1410544996583804928/NyJEfj2X_normal.jpg")</f>
        <v>http://pbs.twimg.com/profile_images/1410544996583804928/NyJEfj2X_normal.jpg</v>
      </c>
      <c r="W6" s="87">
        <v>44580.63365740741</v>
      </c>
      <c r="X6" s="92">
        <v>44580</v>
      </c>
      <c r="Y6" s="89" t="s">
        <v>225</v>
      </c>
      <c r="Z6" s="88" t="str">
        <f>HYPERLINK("https://twitter.com/#!/marshmclennan/status/1483819654472777734")</f>
        <v>https://twitter.com/#!/marshmclennan/status/1483819654472777734</v>
      </c>
      <c r="AA6" s="85"/>
      <c r="AB6" s="85"/>
      <c r="AC6" s="89" t="s">
        <v>228</v>
      </c>
      <c r="AD6" s="85"/>
      <c r="AE6" s="85" t="b">
        <v>0</v>
      </c>
      <c r="AF6" s="85">
        <v>0</v>
      </c>
      <c r="AG6" s="89" t="s">
        <v>229</v>
      </c>
      <c r="AH6" s="85" t="b">
        <v>1</v>
      </c>
      <c r="AI6" s="85" t="s">
        <v>230</v>
      </c>
      <c r="AJ6" s="85"/>
      <c r="AK6" s="89" t="s">
        <v>231</v>
      </c>
      <c r="AL6" s="85" t="b">
        <v>0</v>
      </c>
      <c r="AM6" s="85">
        <v>2</v>
      </c>
      <c r="AN6" s="89" t="s">
        <v>227</v>
      </c>
      <c r="AO6" s="89" t="s">
        <v>233</v>
      </c>
      <c r="AP6" s="85" t="b">
        <v>0</v>
      </c>
      <c r="AQ6" s="89" t="s">
        <v>227</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216</v>
      </c>
      <c r="B7" s="83" t="s">
        <v>215</v>
      </c>
      <c r="C7" s="54"/>
      <c r="D7" s="55"/>
      <c r="E7" s="67"/>
      <c r="F7" s="56"/>
      <c r="G7" s="54"/>
      <c r="H7" s="58"/>
      <c r="I7" s="57"/>
      <c r="J7" s="57"/>
      <c r="K7" s="36" t="s">
        <v>65</v>
      </c>
      <c r="L7" s="82">
        <v>7</v>
      </c>
      <c r="M7" s="82"/>
      <c r="N7" s="64"/>
      <c r="O7" s="85" t="s">
        <v>217</v>
      </c>
      <c r="P7" s="87">
        <v>44580.63365740741</v>
      </c>
      <c r="Q7" s="85" t="s">
        <v>219</v>
      </c>
      <c r="R7" s="85"/>
      <c r="S7" s="85"/>
      <c r="T7" s="85"/>
      <c r="U7" s="85"/>
      <c r="V7" s="88" t="str">
        <f>HYPERLINK("http://pbs.twimg.com/profile_images/1410544996583804928/NyJEfj2X_normal.jpg")</f>
        <v>http://pbs.twimg.com/profile_images/1410544996583804928/NyJEfj2X_normal.jpg</v>
      </c>
      <c r="W7" s="87">
        <v>44580.63365740741</v>
      </c>
      <c r="X7" s="92">
        <v>44580</v>
      </c>
      <c r="Y7" s="89" t="s">
        <v>225</v>
      </c>
      <c r="Z7" s="88" t="str">
        <f>HYPERLINK("https://twitter.com/#!/marshmclennan/status/1483819654472777734")</f>
        <v>https://twitter.com/#!/marshmclennan/status/1483819654472777734</v>
      </c>
      <c r="AA7" s="85"/>
      <c r="AB7" s="85"/>
      <c r="AC7" s="89" t="s">
        <v>228</v>
      </c>
      <c r="AD7" s="85"/>
      <c r="AE7" s="85" t="b">
        <v>0</v>
      </c>
      <c r="AF7" s="85">
        <v>0</v>
      </c>
      <c r="AG7" s="89" t="s">
        <v>229</v>
      </c>
      <c r="AH7" s="85" t="b">
        <v>1</v>
      </c>
      <c r="AI7" s="85" t="s">
        <v>230</v>
      </c>
      <c r="AJ7" s="85"/>
      <c r="AK7" s="89" t="s">
        <v>231</v>
      </c>
      <c r="AL7" s="85" t="b">
        <v>0</v>
      </c>
      <c r="AM7" s="85">
        <v>2</v>
      </c>
      <c r="AN7" s="89" t="s">
        <v>227</v>
      </c>
      <c r="AO7" s="89" t="s">
        <v>233</v>
      </c>
      <c r="AP7" s="85" t="b">
        <v>0</v>
      </c>
      <c r="AQ7" s="89" t="s">
        <v>227</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318</v>
      </c>
      <c r="B25" t="s">
        <v>317</v>
      </c>
    </row>
    <row r="26" spans="1:2" ht="15">
      <c r="A26" s="121">
        <v>44580.603796296295</v>
      </c>
      <c r="B26" s="3">
        <v>1</v>
      </c>
    </row>
    <row r="27" spans="1:2" ht="15">
      <c r="A27" s="121">
        <v>44580.60799768518</v>
      </c>
      <c r="B27" s="3">
        <v>2</v>
      </c>
    </row>
    <row r="28" spans="1:2" ht="15">
      <c r="A28" s="121">
        <v>44580.63365740741</v>
      </c>
      <c r="B28" s="3">
        <v>2</v>
      </c>
    </row>
    <row r="29" spans="1:2" ht="15">
      <c r="A29" s="121" t="s">
        <v>319</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2022-01-20T17:36:00Z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